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гос задание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M39" i="1"/>
  <c r="M35" i="1"/>
  <c r="M26" i="1"/>
  <c r="M25" i="1"/>
  <c r="M22" i="1"/>
  <c r="M29" i="1" l="1"/>
  <c r="N20" i="1" l="1"/>
</calcChain>
</file>

<file path=xl/sharedStrings.xml><?xml version="1.0" encoding="utf-8"?>
<sst xmlns="http://schemas.openxmlformats.org/spreadsheetml/2006/main" count="155" uniqueCount="96">
  <si>
    <t>Приложение N 5</t>
  </si>
  <si>
    <t>к Порядку формирования</t>
  </si>
  <si>
    <t>в отношении государственных учреждений</t>
  </si>
  <si>
    <t>и финансового обеспечения выполнения</t>
  </si>
  <si>
    <t>государственного задания</t>
  </si>
  <si>
    <t>Форма</t>
  </si>
  <si>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</si>
  <si>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</si>
  <si>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Код по общероссийскому базовому перечню или региональному перечню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</si>
  <si>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</si>
  <si>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</si>
  <si>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</si>
  <si>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</si>
  <si>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Допустимое (возможное) отклонение</t>
  </si>
  <si>
    <t>Фактическое значение за отчетный финансовый год</t>
  </si>
  <si>
    <t>Полнота выполнения государственным учреждением государственного задания по каждому показателю, % от планового показателя</t>
  </si>
  <si>
    <t>Полнота выполнения государственными учреждениями государственного задания по всем показателям, % (среднее значение по всем показателям с учетом возможного отклонения)</t>
  </si>
  <si>
    <t>Причины отклонения значений от запланированных</t>
  </si>
  <si>
    <t>Результат выполнения государственного задания (выполнено/не выполнено)</t>
  </si>
  <si>
    <t>наименование</t>
  </si>
  <si>
    <t>код по ОКЕИ</t>
  </si>
  <si>
    <t>в процентах</t>
  </si>
  <si>
    <t>в абсолютном выражении</t>
  </si>
  <si>
    <t>государственного задания на оказание государственных услуг (выполнение работ)</t>
  </si>
  <si>
    <t>ГБУ РС (Я) "РЦССВ"</t>
  </si>
  <si>
    <t>выполнено</t>
  </si>
  <si>
    <t>Доля воспитанников, в отношении которых выявлены случаи жестокого обращения в учреждении</t>
  </si>
  <si>
    <t>Доля воспитанников, в отношении которых учреждением приняты необходимые меры по защите их прав и законных интересов</t>
  </si>
  <si>
    <t>Доля воспитанников, для которых в полном объеме созданы условия, приближенные к семейным</t>
  </si>
  <si>
    <t>Доля воспитанников, находящихся на полном государственном обеспечении</t>
  </si>
  <si>
    <t>Доля воспитанников, охваченных услугой по организации питания</t>
  </si>
  <si>
    <t>Доля воспитанников, переданных на воспитание в семьи граждан</t>
  </si>
  <si>
    <t>Доля воспитанников, посещающих иные организации дополнительного образования, кружки и др.</t>
  </si>
  <si>
    <t>Доля воспитанников, права которых нарушены в результате действий (бездействия) администрации и работников учреждения</t>
  </si>
  <si>
    <t>Доля воспитанников, реализующих право на получение алиментов</t>
  </si>
  <si>
    <t>Доля педагогов , имеющих высшую и первую квалификацию</t>
  </si>
  <si>
    <t>Доля воспитанников временно переданных в семьи граждан на период каникул, выходных и иные случаи</t>
  </si>
  <si>
    <t>Доля воспитанников, переданных в семью на воспитание</t>
  </si>
  <si>
    <t>Доля граждан, получивших консультации по вопросам семейного устройства</t>
  </si>
  <si>
    <t>Доля детей, возвращенных кровным родителям</t>
  </si>
  <si>
    <t>Доля укомплектованности штатными единицами по содействию устройству детей на воспитание в семью</t>
  </si>
  <si>
    <t>Подготовка и издание методических пособий</t>
  </si>
  <si>
    <t>Проведение мероприятий (форумы, конференции)</t>
  </si>
  <si>
    <t>Оказание первичной медикло-санитарной помощи</t>
  </si>
  <si>
    <t>Проведение оздоровительных мероприятий</t>
  </si>
  <si>
    <t xml:space="preserve">Восстановительные медицинские мероприятия </t>
  </si>
  <si>
    <t>процент</t>
  </si>
  <si>
    <t>показатель качества</t>
  </si>
  <si>
    <t>единиц</t>
  </si>
  <si>
    <t>единица</t>
  </si>
  <si>
    <t>содержание и воспитание детей-сирот и детей, оставшихс без попечения родителей</t>
  </si>
  <si>
    <t>32.002.0</t>
  </si>
  <si>
    <t>11 педагогов - 30% от 35,25 штат ед</t>
  </si>
  <si>
    <t>подготовка граждан, выразивших желание принять детей-сирот и детей, оставшихся без попечения родитетелей</t>
  </si>
  <si>
    <t>32.003.0</t>
  </si>
  <si>
    <t>содействие устройству детей на воспитание в семью</t>
  </si>
  <si>
    <t>32.008.0</t>
  </si>
  <si>
    <t>медицинская реабилитация</t>
  </si>
  <si>
    <t>86.000.0</t>
  </si>
  <si>
    <t>ведение информационных ресурсов и баз данных</t>
  </si>
  <si>
    <t>09.011.1</t>
  </si>
  <si>
    <t>Доля проводимых информ ресурсов и баз данных</t>
  </si>
  <si>
    <t>факт детей в семейно-воспитательных группах</t>
  </si>
  <si>
    <t>по факту устроенных детей</t>
  </si>
  <si>
    <t>по факту организации кружковых занятий вне Центра</t>
  </si>
  <si>
    <t>факт категорийности пед персонала</t>
  </si>
  <si>
    <t>по факту изданий</t>
  </si>
  <si>
    <t>по факту проведенных мероприятий</t>
  </si>
  <si>
    <t>Примечание: в натуральном выражении в квартал</t>
  </si>
  <si>
    <t>Численность граждан, получивших социальные услуги</t>
  </si>
  <si>
    <t>ШПР</t>
  </si>
  <si>
    <t>все дети, по которым возникло право на алименты</t>
  </si>
  <si>
    <t>общее количество получивших услугу</t>
  </si>
  <si>
    <t>по факту обратившихся</t>
  </si>
  <si>
    <t>общее количество обратившихся граждан</t>
  </si>
  <si>
    <t>о фактическом исполнении государственного задания</t>
  </si>
  <si>
    <t>16 педагогов</t>
  </si>
  <si>
    <t xml:space="preserve"> ОТЧЕТ</t>
  </si>
  <si>
    <t>ГБУ РС (Я) "Республиканский центр содействия семейному воспитанию" за 1 квартал 2023 год</t>
  </si>
  <si>
    <t xml:space="preserve">96 детей </t>
  </si>
  <si>
    <t>38 детей</t>
  </si>
  <si>
    <t>24 в год</t>
  </si>
  <si>
    <t>10 детей</t>
  </si>
  <si>
    <t>все дети по факту наступления права</t>
  </si>
  <si>
    <t>24 ребенка в год</t>
  </si>
  <si>
    <t>61 ребенок</t>
  </si>
  <si>
    <t>12 детей</t>
  </si>
  <si>
    <t>18 детей</t>
  </si>
  <si>
    <t>108 детей</t>
  </si>
  <si>
    <t>198 обратившихся</t>
  </si>
  <si>
    <t>48 детей в год</t>
  </si>
  <si>
    <t>58 детей</t>
  </si>
  <si>
    <t>5 штатов</t>
  </si>
  <si>
    <t>78 детей</t>
  </si>
  <si>
    <t>в среднем ежемесячно 78 детей</t>
  </si>
  <si>
    <t xml:space="preserve">82 ребенка поступило за 3 мес, отдали в кровную семью 58 детей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</si>
</sst>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0" fillId="0" borderId="0" xfId="0" applyNumberFormat="1"/>
    <xf numFmtId="49" fontId="0" fillId="0" borderId="1" xfId="0" applyNumberFormat="1" applyBorder="1" applyAlignment="1">
      <alignment horizontal="justify" vertical="center" wrapText="1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9" fontId="0" fillId="0" borderId="1" xfId="1" applyNumberFormat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9" fontId="0" fillId="0" borderId="1" xfId="1" applyNumberFormat="1" applyFont="1" applyBorder="1" applyAlignment="1">
      <alignment horizontal="center" vertical="center"/>
    </xf>
    <xf numFmtId="43" fontId="0" fillId="3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3" fontId="0" fillId="0" borderId="2" xfId="1" applyFon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0" fillId="0" borderId="4" xfId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A34" zoomScale="85" zoomScaleNormal="85" workbookViewId="0">
      <selection activeCell="O38" sqref="O38"/>
    </sheetView>
  </sheetViews>
  <sheetFormatPr defaultRowHeight="15" x14ac:dyDescent="0.25"/>
  <cols>
    <col min="1" max="1" width="13.140625" customWidth="1"/>
    <col min="2" max="2" width="12" customWidth="1"/>
    <col min="3" max="3" width="11.28515625" customWidth="1"/>
    <col min="4" max="4" width="12" style="8" customWidth="1"/>
    <col min="5" max="5" width="47.42578125" style="6" customWidth="1"/>
    <col min="6" max="6" width="13.85546875" style="11" customWidth="1"/>
    <col min="7" max="7" width="12.140625" style="11" customWidth="1"/>
    <col min="8" max="8" width="21.5703125" style="3" customWidth="1"/>
    <col min="9" max="9" width="30.5703125" style="11" customWidth="1"/>
    <col min="10" max="10" width="10.42578125" customWidth="1"/>
    <col min="11" max="11" width="14.7109375" customWidth="1"/>
    <col min="12" max="12" width="21.5703125" style="3" customWidth="1"/>
    <col min="13" max="13" width="21.5703125" style="30" customWidth="1"/>
    <col min="14" max="16" width="21.5703125" customWidth="1"/>
  </cols>
  <sheetData>
    <row r="1" spans="1:16" hidden="1" x14ac:dyDescent="0.25">
      <c r="P1" s="1" t="s">
        <v>0</v>
      </c>
    </row>
    <row r="2" spans="1:16" hidden="1" x14ac:dyDescent="0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idden="1" x14ac:dyDescent="0.25">
      <c r="A3" s="50" t="s">
        <v>23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idden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hidden="1" x14ac:dyDescent="0.25">
      <c r="A5" s="50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hidden="1" x14ac:dyDescent="0.25">
      <c r="A6" s="50" t="s">
        <v>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idden="1" x14ac:dyDescent="0.25">
      <c r="A7" s="50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hidden="1" x14ac:dyDescent="0.25">
      <c r="A8" s="2"/>
    </row>
    <row r="9" spans="1:16" hidden="1" x14ac:dyDescent="0.25">
      <c r="A9" s="2"/>
    </row>
    <row r="10" spans="1:16" x14ac:dyDescent="0.25">
      <c r="A10" s="50" t="s">
        <v>5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x14ac:dyDescent="0.25">
      <c r="A11" s="2"/>
    </row>
    <row r="12" spans="1:16" x14ac:dyDescent="0.25">
      <c r="A12" s="50" t="s">
        <v>77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x14ac:dyDescent="0.25">
      <c r="A13" s="50" t="s">
        <v>75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x14ac:dyDescent="0.25">
      <c r="A14" s="50" t="s">
        <v>78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x14ac:dyDescent="0.25">
      <c r="A15" s="2"/>
    </row>
    <row r="17" spans="1:16" x14ac:dyDescent="0.25">
      <c r="A17" s="47" t="s">
        <v>6</v>
      </c>
      <c r="B17" s="47" t="s">
        <v>7</v>
      </c>
      <c r="C17" s="47" t="s">
        <v>8</v>
      </c>
      <c r="D17" s="49" t="s">
        <v>9</v>
      </c>
      <c r="E17" s="47" t="s">
        <v>10</v>
      </c>
      <c r="F17" s="47" t="s">
        <v>11</v>
      </c>
      <c r="G17" s="47"/>
      <c r="H17" s="47" t="s">
        <v>12</v>
      </c>
      <c r="I17" s="48" t="s">
        <v>68</v>
      </c>
      <c r="J17" s="47" t="s">
        <v>13</v>
      </c>
      <c r="K17" s="47"/>
      <c r="L17" s="47" t="s">
        <v>14</v>
      </c>
      <c r="M17" s="51" t="s">
        <v>15</v>
      </c>
      <c r="N17" s="47" t="s">
        <v>16</v>
      </c>
      <c r="O17" s="47" t="s">
        <v>17</v>
      </c>
      <c r="P17" s="47" t="s">
        <v>18</v>
      </c>
    </row>
    <row r="18" spans="1:16" ht="45" x14ac:dyDescent="0.25">
      <c r="A18" s="47"/>
      <c r="B18" s="47"/>
      <c r="C18" s="47"/>
      <c r="D18" s="49"/>
      <c r="E18" s="47"/>
      <c r="F18" s="24" t="s">
        <v>19</v>
      </c>
      <c r="G18" s="24" t="s">
        <v>20</v>
      </c>
      <c r="H18" s="47"/>
      <c r="I18" s="48"/>
      <c r="J18" s="12" t="s">
        <v>21</v>
      </c>
      <c r="K18" s="12" t="s">
        <v>22</v>
      </c>
      <c r="L18" s="47"/>
      <c r="M18" s="51"/>
      <c r="N18" s="47"/>
      <c r="O18" s="47"/>
      <c r="P18" s="47"/>
    </row>
    <row r="19" spans="1:16" x14ac:dyDescent="0.25">
      <c r="A19" s="12">
        <v>1</v>
      </c>
      <c r="B19" s="12">
        <v>2</v>
      </c>
      <c r="C19" s="12">
        <v>3</v>
      </c>
      <c r="D19" s="15">
        <v>4</v>
      </c>
      <c r="E19" s="12">
        <v>5</v>
      </c>
      <c r="F19" s="12">
        <v>6</v>
      </c>
      <c r="G19" s="12"/>
      <c r="H19" s="12">
        <v>7</v>
      </c>
      <c r="I19" s="16"/>
      <c r="J19" s="12">
        <v>8</v>
      </c>
      <c r="K19" s="4"/>
      <c r="L19" s="12">
        <v>9</v>
      </c>
      <c r="M19" s="17">
        <v>10</v>
      </c>
      <c r="N19" s="12">
        <v>11</v>
      </c>
      <c r="O19" s="12">
        <v>12</v>
      </c>
      <c r="P19" s="12">
        <v>13</v>
      </c>
    </row>
    <row r="20" spans="1:16" ht="45" x14ac:dyDescent="0.25">
      <c r="A20" s="39" t="s">
        <v>24</v>
      </c>
      <c r="B20" s="39" t="s">
        <v>50</v>
      </c>
      <c r="C20" s="39" t="s">
        <v>51</v>
      </c>
      <c r="D20" s="9" t="s">
        <v>47</v>
      </c>
      <c r="E20" s="4" t="s">
        <v>26</v>
      </c>
      <c r="F20" s="12" t="s">
        <v>46</v>
      </c>
      <c r="G20" s="12">
        <v>744</v>
      </c>
      <c r="H20" s="12">
        <v>0</v>
      </c>
      <c r="I20" s="16">
        <v>0</v>
      </c>
      <c r="J20" s="14">
        <v>0.05</v>
      </c>
      <c r="K20" s="4"/>
      <c r="L20" s="12">
        <v>0</v>
      </c>
      <c r="M20" s="28"/>
      <c r="N20" s="44">
        <f>(M20+M21+M22+M23+M24+M25+M26+M27+M28+M29+M30+M32+M33+M35+M36+M37+M38+M39+M40+M42+M43+M44+M46)/22</f>
        <v>108.03953409695036</v>
      </c>
      <c r="O20" s="4"/>
      <c r="P20" s="39" t="s">
        <v>25</v>
      </c>
    </row>
    <row r="21" spans="1:16" ht="45" x14ac:dyDescent="0.25">
      <c r="A21" s="40"/>
      <c r="B21" s="40"/>
      <c r="C21" s="40"/>
      <c r="D21" s="9" t="s">
        <v>47</v>
      </c>
      <c r="E21" s="4" t="s">
        <v>27</v>
      </c>
      <c r="F21" s="12" t="s">
        <v>46</v>
      </c>
      <c r="G21" s="12">
        <v>744</v>
      </c>
      <c r="H21" s="12">
        <v>100</v>
      </c>
      <c r="I21" s="16" t="s">
        <v>79</v>
      </c>
      <c r="J21" s="14">
        <v>0.05</v>
      </c>
      <c r="K21" s="4"/>
      <c r="L21" s="12" t="s">
        <v>93</v>
      </c>
      <c r="M21" s="29">
        <v>100</v>
      </c>
      <c r="N21" s="45"/>
      <c r="O21" s="4" t="s">
        <v>94</v>
      </c>
      <c r="P21" s="40"/>
    </row>
    <row r="22" spans="1:16" ht="45" x14ac:dyDescent="0.25">
      <c r="A22" s="40"/>
      <c r="B22" s="40"/>
      <c r="C22" s="40"/>
      <c r="D22" s="9" t="s">
        <v>47</v>
      </c>
      <c r="E22" s="4" t="s">
        <v>28</v>
      </c>
      <c r="F22" s="12" t="s">
        <v>46</v>
      </c>
      <c r="G22" s="12">
        <v>744</v>
      </c>
      <c r="H22" s="12">
        <v>40</v>
      </c>
      <c r="I22" s="16" t="s">
        <v>80</v>
      </c>
      <c r="J22" s="14">
        <v>0.05</v>
      </c>
      <c r="K22" s="4"/>
      <c r="L22" s="12" t="s">
        <v>85</v>
      </c>
      <c r="M22" s="29">
        <f>61/38*100</f>
        <v>160.5263157894737</v>
      </c>
      <c r="N22" s="45"/>
      <c r="O22" s="4" t="s">
        <v>62</v>
      </c>
      <c r="P22" s="40"/>
    </row>
    <row r="23" spans="1:16" ht="30" x14ac:dyDescent="0.25">
      <c r="A23" s="40"/>
      <c r="B23" s="40"/>
      <c r="C23" s="40"/>
      <c r="D23" s="9" t="s">
        <v>47</v>
      </c>
      <c r="E23" s="4" t="s">
        <v>29</v>
      </c>
      <c r="F23" s="12" t="s">
        <v>46</v>
      </c>
      <c r="G23" s="12">
        <v>744</v>
      </c>
      <c r="H23" s="12">
        <v>100</v>
      </c>
      <c r="I23" s="38" t="s">
        <v>79</v>
      </c>
      <c r="J23" s="14">
        <v>0.05</v>
      </c>
      <c r="K23" s="4"/>
      <c r="L23" s="36" t="s">
        <v>93</v>
      </c>
      <c r="M23" s="35">
        <v>100</v>
      </c>
      <c r="N23" s="45"/>
      <c r="O23" s="4" t="s">
        <v>94</v>
      </c>
      <c r="P23" s="40"/>
    </row>
    <row r="24" spans="1:16" ht="30" x14ac:dyDescent="0.25">
      <c r="A24" s="40"/>
      <c r="B24" s="40"/>
      <c r="C24" s="40"/>
      <c r="D24" s="9" t="s">
        <v>47</v>
      </c>
      <c r="E24" s="4" t="s">
        <v>30</v>
      </c>
      <c r="F24" s="12" t="s">
        <v>46</v>
      </c>
      <c r="G24" s="12">
        <v>744</v>
      </c>
      <c r="H24" s="12">
        <v>100</v>
      </c>
      <c r="I24" s="38" t="s">
        <v>79</v>
      </c>
      <c r="J24" s="14">
        <v>0.05</v>
      </c>
      <c r="K24" s="4"/>
      <c r="L24" s="36" t="s">
        <v>93</v>
      </c>
      <c r="M24" s="35">
        <v>100</v>
      </c>
      <c r="N24" s="45"/>
      <c r="O24" s="4" t="s">
        <v>94</v>
      </c>
      <c r="P24" s="40"/>
    </row>
    <row r="25" spans="1:16" ht="30" x14ac:dyDescent="0.25">
      <c r="A25" s="40"/>
      <c r="B25" s="40"/>
      <c r="C25" s="40"/>
      <c r="D25" s="9" t="s">
        <v>47</v>
      </c>
      <c r="E25" s="4" t="s">
        <v>31</v>
      </c>
      <c r="F25" s="12" t="s">
        <v>46</v>
      </c>
      <c r="G25" s="12">
        <v>744</v>
      </c>
      <c r="H25" s="12">
        <v>25</v>
      </c>
      <c r="I25" s="16" t="s">
        <v>81</v>
      </c>
      <c r="J25" s="14">
        <v>0.05</v>
      </c>
      <c r="K25" s="4"/>
      <c r="L25" s="12" t="s">
        <v>86</v>
      </c>
      <c r="M25" s="29">
        <f>12/(24/12*3)*100</f>
        <v>200</v>
      </c>
      <c r="N25" s="45"/>
      <c r="O25" s="4" t="s">
        <v>63</v>
      </c>
      <c r="P25" s="40"/>
    </row>
    <row r="26" spans="1:16" ht="45" x14ac:dyDescent="0.25">
      <c r="A26" s="40"/>
      <c r="B26" s="40"/>
      <c r="C26" s="40"/>
      <c r="D26" s="9" t="s">
        <v>47</v>
      </c>
      <c r="E26" s="7" t="s">
        <v>32</v>
      </c>
      <c r="F26" s="12" t="s">
        <v>46</v>
      </c>
      <c r="G26" s="12">
        <v>744</v>
      </c>
      <c r="H26" s="23">
        <v>10</v>
      </c>
      <c r="I26" s="26" t="s">
        <v>82</v>
      </c>
      <c r="J26" s="14">
        <v>0.05</v>
      </c>
      <c r="K26" s="5"/>
      <c r="L26" s="23" t="s">
        <v>87</v>
      </c>
      <c r="M26" s="31">
        <f>18/10*100</f>
        <v>180</v>
      </c>
      <c r="N26" s="45"/>
      <c r="O26" s="7" t="s">
        <v>64</v>
      </c>
      <c r="P26" s="40"/>
    </row>
    <row r="27" spans="1:16" ht="45" x14ac:dyDescent="0.25">
      <c r="A27" s="40"/>
      <c r="B27" s="40"/>
      <c r="C27" s="40"/>
      <c r="D27" s="9" t="s">
        <v>47</v>
      </c>
      <c r="E27" s="7" t="s">
        <v>33</v>
      </c>
      <c r="F27" s="12" t="s">
        <v>46</v>
      </c>
      <c r="G27" s="12">
        <v>744</v>
      </c>
      <c r="H27" s="23">
        <v>0</v>
      </c>
      <c r="I27" s="26">
        <v>0</v>
      </c>
      <c r="J27" s="14">
        <v>0.05</v>
      </c>
      <c r="K27" s="5"/>
      <c r="L27" s="23">
        <v>0</v>
      </c>
      <c r="M27" s="32">
        <v>1</v>
      </c>
      <c r="N27" s="45"/>
      <c r="O27" s="5"/>
      <c r="P27" s="40"/>
    </row>
    <row r="28" spans="1:16" ht="45" x14ac:dyDescent="0.25">
      <c r="A28" s="40"/>
      <c r="B28" s="40"/>
      <c r="C28" s="40"/>
      <c r="D28" s="9" t="s">
        <v>47</v>
      </c>
      <c r="E28" s="7" t="s">
        <v>34</v>
      </c>
      <c r="F28" s="12" t="s">
        <v>46</v>
      </c>
      <c r="G28" s="12">
        <v>744</v>
      </c>
      <c r="H28" s="23">
        <v>90</v>
      </c>
      <c r="I28" s="27" t="s">
        <v>83</v>
      </c>
      <c r="J28" s="14">
        <v>0.05</v>
      </c>
      <c r="K28" s="5"/>
      <c r="L28" s="52" t="s">
        <v>88</v>
      </c>
      <c r="M28" s="32">
        <v>1</v>
      </c>
      <c r="N28" s="45"/>
      <c r="O28" s="7" t="s">
        <v>71</v>
      </c>
      <c r="P28" s="40"/>
    </row>
    <row r="29" spans="1:16" ht="30" x14ac:dyDescent="0.25">
      <c r="A29" s="40"/>
      <c r="B29" s="40"/>
      <c r="C29" s="40"/>
      <c r="D29" s="9" t="s">
        <v>47</v>
      </c>
      <c r="E29" s="7" t="s">
        <v>35</v>
      </c>
      <c r="F29" s="12" t="s">
        <v>46</v>
      </c>
      <c r="G29" s="12">
        <v>744</v>
      </c>
      <c r="H29" s="23">
        <v>30</v>
      </c>
      <c r="I29" s="27" t="s">
        <v>52</v>
      </c>
      <c r="J29" s="14">
        <v>0.05</v>
      </c>
      <c r="K29" s="5"/>
      <c r="L29" s="23" t="s">
        <v>76</v>
      </c>
      <c r="M29" s="31">
        <f>16/11*100</f>
        <v>145.45454545454547</v>
      </c>
      <c r="N29" s="45"/>
      <c r="O29" s="7" t="s">
        <v>65</v>
      </c>
      <c r="P29" s="40"/>
    </row>
    <row r="30" spans="1:16" ht="45" x14ac:dyDescent="0.25">
      <c r="A30" s="40"/>
      <c r="B30" s="40"/>
      <c r="C30" s="40"/>
      <c r="D30" s="9" t="s">
        <v>47</v>
      </c>
      <c r="E30" s="7" t="s">
        <v>36</v>
      </c>
      <c r="F30" s="12" t="s">
        <v>46</v>
      </c>
      <c r="G30" s="12">
        <v>744</v>
      </c>
      <c r="H30" s="23">
        <v>1</v>
      </c>
      <c r="I30" s="26"/>
      <c r="J30" s="14">
        <v>0.05</v>
      </c>
      <c r="K30" s="5"/>
      <c r="L30" s="23">
        <v>0</v>
      </c>
      <c r="M30" s="31">
        <v>0</v>
      </c>
      <c r="N30" s="45"/>
      <c r="O30" s="5"/>
      <c r="P30" s="40"/>
    </row>
    <row r="31" spans="1:16" x14ac:dyDescent="0.25">
      <c r="A31" s="40"/>
      <c r="B31" s="18"/>
      <c r="C31" s="18"/>
      <c r="D31" s="19"/>
      <c r="E31" s="20"/>
      <c r="F31" s="21"/>
      <c r="G31" s="21"/>
      <c r="H31" s="25"/>
      <c r="I31" s="21"/>
      <c r="J31" s="18"/>
      <c r="K31" s="18"/>
      <c r="L31" s="25"/>
      <c r="M31" s="33"/>
      <c r="N31" s="45"/>
      <c r="O31" s="18"/>
      <c r="P31" s="40"/>
    </row>
    <row r="32" spans="1:16" ht="30" x14ac:dyDescent="0.25">
      <c r="A32" s="40"/>
      <c r="B32" s="39" t="s">
        <v>53</v>
      </c>
      <c r="C32" s="42" t="s">
        <v>54</v>
      </c>
      <c r="D32" s="9" t="s">
        <v>47</v>
      </c>
      <c r="E32" s="7" t="s">
        <v>69</v>
      </c>
      <c r="F32" s="12" t="s">
        <v>46</v>
      </c>
      <c r="G32" s="12">
        <v>744</v>
      </c>
      <c r="H32" s="23">
        <v>100</v>
      </c>
      <c r="I32" s="26"/>
      <c r="J32" s="14">
        <v>0.05</v>
      </c>
      <c r="K32" s="5"/>
      <c r="L32" s="23">
        <v>221</v>
      </c>
      <c r="M32" s="31">
        <v>100</v>
      </c>
      <c r="N32" s="45"/>
      <c r="O32" s="7" t="s">
        <v>72</v>
      </c>
      <c r="P32" s="40"/>
    </row>
    <row r="33" spans="1:16" ht="30" x14ac:dyDescent="0.25">
      <c r="A33" s="40"/>
      <c r="B33" s="40"/>
      <c r="C33" s="43"/>
      <c r="D33" s="9" t="s">
        <v>47</v>
      </c>
      <c r="E33" s="7" t="s">
        <v>70</v>
      </c>
      <c r="F33" s="12" t="s">
        <v>46</v>
      </c>
      <c r="G33" s="12">
        <v>744</v>
      </c>
      <c r="H33" s="23">
        <v>100</v>
      </c>
      <c r="I33" s="26"/>
      <c r="J33" s="14">
        <v>0.05</v>
      </c>
      <c r="K33" s="5"/>
      <c r="L33" s="23">
        <v>24</v>
      </c>
      <c r="M33" s="31">
        <v>100</v>
      </c>
      <c r="N33" s="45"/>
      <c r="O33" s="7" t="s">
        <v>73</v>
      </c>
      <c r="P33" s="40"/>
    </row>
    <row r="34" spans="1:16" x14ac:dyDescent="0.25">
      <c r="A34" s="40"/>
      <c r="B34" s="18"/>
      <c r="C34" s="18"/>
      <c r="D34" s="19"/>
      <c r="E34" s="20"/>
      <c r="F34" s="21"/>
      <c r="G34" s="21"/>
      <c r="H34" s="25"/>
      <c r="I34" s="21"/>
      <c r="J34" s="18"/>
      <c r="K34" s="18"/>
      <c r="L34" s="25"/>
      <c r="M34" s="33"/>
      <c r="N34" s="45"/>
      <c r="O34" s="18"/>
      <c r="P34" s="40"/>
    </row>
    <row r="35" spans="1:16" ht="30" x14ac:dyDescent="0.25">
      <c r="A35" s="40"/>
      <c r="B35" s="39" t="s">
        <v>55</v>
      </c>
      <c r="C35" s="39" t="s">
        <v>56</v>
      </c>
      <c r="D35" s="9" t="s">
        <v>47</v>
      </c>
      <c r="E35" s="7" t="s">
        <v>37</v>
      </c>
      <c r="F35" s="12" t="s">
        <v>46</v>
      </c>
      <c r="G35" s="12">
        <v>744</v>
      </c>
      <c r="H35" s="23">
        <v>25</v>
      </c>
      <c r="I35" s="34" t="s">
        <v>84</v>
      </c>
      <c r="J35" s="14">
        <v>0.05</v>
      </c>
      <c r="K35" s="4"/>
      <c r="L35" s="36" t="s">
        <v>86</v>
      </c>
      <c r="M35" s="37">
        <f>12/(24/12*3)*100</f>
        <v>200</v>
      </c>
      <c r="N35" s="45"/>
      <c r="O35" s="4" t="s">
        <v>63</v>
      </c>
      <c r="P35" s="40"/>
    </row>
    <row r="36" spans="1:16" ht="45" x14ac:dyDescent="0.25">
      <c r="A36" s="40"/>
      <c r="B36" s="40"/>
      <c r="C36" s="40"/>
      <c r="D36" s="9" t="s">
        <v>47</v>
      </c>
      <c r="E36" s="7" t="s">
        <v>38</v>
      </c>
      <c r="F36" s="12" t="s">
        <v>46</v>
      </c>
      <c r="G36" s="12">
        <v>744</v>
      </c>
      <c r="H36" s="23">
        <v>100</v>
      </c>
      <c r="I36" s="26"/>
      <c r="J36" s="14">
        <v>0.05</v>
      </c>
      <c r="K36" s="5"/>
      <c r="L36" s="23" t="s">
        <v>89</v>
      </c>
      <c r="M36" s="31">
        <v>100</v>
      </c>
      <c r="N36" s="45"/>
      <c r="O36" s="7" t="s">
        <v>74</v>
      </c>
      <c r="P36" s="40"/>
    </row>
    <row r="37" spans="1:16" ht="60" x14ac:dyDescent="0.25">
      <c r="A37" s="40"/>
      <c r="B37" s="40"/>
      <c r="C37" s="40"/>
      <c r="D37" s="9" t="s">
        <v>47</v>
      </c>
      <c r="E37" s="7" t="s">
        <v>39</v>
      </c>
      <c r="F37" s="12" t="s">
        <v>46</v>
      </c>
      <c r="G37" s="12">
        <v>744</v>
      </c>
      <c r="H37" s="23">
        <v>50</v>
      </c>
      <c r="I37" s="26" t="s">
        <v>90</v>
      </c>
      <c r="J37" s="14">
        <v>0.05</v>
      </c>
      <c r="K37" s="5"/>
      <c r="L37" s="23" t="s">
        <v>91</v>
      </c>
      <c r="M37" s="31">
        <v>100</v>
      </c>
      <c r="N37" s="45"/>
      <c r="O37" s="7" t="s">
        <v>95</v>
      </c>
      <c r="P37" s="40"/>
    </row>
    <row r="38" spans="1:16" ht="45" x14ac:dyDescent="0.25">
      <c r="A38" s="40"/>
      <c r="B38" s="40"/>
      <c r="C38" s="40"/>
      <c r="D38" s="9" t="s">
        <v>47</v>
      </c>
      <c r="E38" s="7" t="s">
        <v>40</v>
      </c>
      <c r="F38" s="12" t="s">
        <v>46</v>
      </c>
      <c r="G38" s="12">
        <v>744</v>
      </c>
      <c r="H38" s="23">
        <v>100</v>
      </c>
      <c r="I38" s="26" t="s">
        <v>92</v>
      </c>
      <c r="J38" s="14">
        <v>0.05</v>
      </c>
      <c r="K38" s="5"/>
      <c r="L38" s="23">
        <v>5</v>
      </c>
      <c r="M38" s="31">
        <v>100</v>
      </c>
      <c r="N38" s="45"/>
      <c r="O38" s="5"/>
      <c r="P38" s="40"/>
    </row>
    <row r="39" spans="1:16" ht="30" x14ac:dyDescent="0.25">
      <c r="A39" s="40"/>
      <c r="B39" s="40"/>
      <c r="C39" s="40"/>
      <c r="D39" s="9" t="s">
        <v>47</v>
      </c>
      <c r="E39" s="7" t="s">
        <v>41</v>
      </c>
      <c r="F39" s="12" t="s">
        <v>48</v>
      </c>
      <c r="G39" s="12">
        <v>642</v>
      </c>
      <c r="H39" s="23">
        <v>12</v>
      </c>
      <c r="I39" s="26">
        <v>12</v>
      </c>
      <c r="J39" s="14">
        <v>0.05</v>
      </c>
      <c r="K39" s="5"/>
      <c r="L39" s="23">
        <v>2</v>
      </c>
      <c r="M39" s="31">
        <f>2/(12/12*3)*100</f>
        <v>66.666666666666657</v>
      </c>
      <c r="N39" s="45"/>
      <c r="O39" s="5" t="s">
        <v>66</v>
      </c>
      <c r="P39" s="40"/>
    </row>
    <row r="40" spans="1:16" ht="45" x14ac:dyDescent="0.25">
      <c r="A40" s="40"/>
      <c r="B40" s="41"/>
      <c r="C40" s="41"/>
      <c r="D40" s="9" t="s">
        <v>47</v>
      </c>
      <c r="E40" s="7" t="s">
        <v>42</v>
      </c>
      <c r="F40" s="12" t="s">
        <v>48</v>
      </c>
      <c r="G40" s="12">
        <v>642</v>
      </c>
      <c r="H40" s="23">
        <v>9</v>
      </c>
      <c r="I40" s="26">
        <v>9</v>
      </c>
      <c r="J40" s="14">
        <v>0.05</v>
      </c>
      <c r="K40" s="5"/>
      <c r="L40" s="23">
        <v>5</v>
      </c>
      <c r="M40" s="31">
        <f>5/(9/12*3)*100</f>
        <v>222.22222222222223</v>
      </c>
      <c r="N40" s="45"/>
      <c r="O40" s="7" t="s">
        <v>67</v>
      </c>
      <c r="P40" s="40"/>
    </row>
    <row r="41" spans="1:16" x14ac:dyDescent="0.25">
      <c r="A41" s="40"/>
      <c r="B41" s="18"/>
      <c r="C41" s="18"/>
      <c r="D41" s="19"/>
      <c r="E41" s="20"/>
      <c r="F41" s="22"/>
      <c r="G41" s="22"/>
      <c r="H41" s="25"/>
      <c r="I41" s="21"/>
      <c r="J41" s="18"/>
      <c r="K41" s="18"/>
      <c r="L41" s="25"/>
      <c r="M41" s="33"/>
      <c r="N41" s="45"/>
      <c r="O41" s="18"/>
      <c r="P41" s="40"/>
    </row>
    <row r="42" spans="1:16" ht="30" x14ac:dyDescent="0.25">
      <c r="A42" s="40"/>
      <c r="B42" s="39" t="s">
        <v>57</v>
      </c>
      <c r="C42" s="39" t="s">
        <v>58</v>
      </c>
      <c r="D42" s="9" t="s">
        <v>47</v>
      </c>
      <c r="E42" s="7" t="s">
        <v>43</v>
      </c>
      <c r="F42" s="12" t="s">
        <v>46</v>
      </c>
      <c r="G42" s="12">
        <v>744</v>
      </c>
      <c r="H42" s="23">
        <v>100</v>
      </c>
      <c r="I42" s="38" t="s">
        <v>79</v>
      </c>
      <c r="J42" s="14">
        <v>0.05</v>
      </c>
      <c r="K42" s="4"/>
      <c r="L42" s="36" t="s">
        <v>93</v>
      </c>
      <c r="M42" s="35">
        <v>100</v>
      </c>
      <c r="N42" s="45"/>
      <c r="O42" s="4" t="s">
        <v>94</v>
      </c>
      <c r="P42" s="40"/>
    </row>
    <row r="43" spans="1:16" ht="30" x14ac:dyDescent="0.25">
      <c r="A43" s="40"/>
      <c r="B43" s="40"/>
      <c r="C43" s="40"/>
      <c r="D43" s="9" t="s">
        <v>47</v>
      </c>
      <c r="E43" s="7" t="s">
        <v>44</v>
      </c>
      <c r="F43" s="12" t="s">
        <v>46</v>
      </c>
      <c r="G43" s="12">
        <v>744</v>
      </c>
      <c r="H43" s="23">
        <v>100</v>
      </c>
      <c r="I43" s="38" t="s">
        <v>79</v>
      </c>
      <c r="J43" s="14">
        <v>0.05</v>
      </c>
      <c r="K43" s="4"/>
      <c r="L43" s="36" t="s">
        <v>93</v>
      </c>
      <c r="M43" s="35">
        <v>100</v>
      </c>
      <c r="N43" s="45"/>
      <c r="O43" s="4" t="s">
        <v>94</v>
      </c>
      <c r="P43" s="40"/>
    </row>
    <row r="44" spans="1:16" ht="30" x14ac:dyDescent="0.25">
      <c r="A44" s="40"/>
      <c r="B44" s="41"/>
      <c r="C44" s="41"/>
      <c r="D44" s="9" t="s">
        <v>47</v>
      </c>
      <c r="E44" s="7" t="s">
        <v>45</v>
      </c>
      <c r="F44" s="12" t="s">
        <v>46</v>
      </c>
      <c r="G44" s="12">
        <v>744</v>
      </c>
      <c r="H44" s="23">
        <v>100</v>
      </c>
      <c r="I44" s="38" t="s">
        <v>79</v>
      </c>
      <c r="J44" s="14">
        <v>0.05</v>
      </c>
      <c r="K44" s="4"/>
      <c r="L44" s="36" t="s">
        <v>93</v>
      </c>
      <c r="M44" s="35">
        <v>100</v>
      </c>
      <c r="N44" s="45"/>
      <c r="O44" s="4" t="s">
        <v>94</v>
      </c>
      <c r="P44" s="40"/>
    </row>
    <row r="45" spans="1:16" x14ac:dyDescent="0.25">
      <c r="A45" s="40"/>
      <c r="B45" s="5"/>
      <c r="C45" s="5"/>
      <c r="D45" s="10"/>
      <c r="E45" s="7"/>
      <c r="F45" s="13"/>
      <c r="G45" s="13"/>
      <c r="H45" s="23"/>
      <c r="I45" s="26"/>
      <c r="J45" s="5"/>
      <c r="K45" s="5"/>
      <c r="L45" s="23"/>
      <c r="M45" s="31"/>
      <c r="N45" s="45"/>
      <c r="O45" s="5"/>
      <c r="P45" s="40"/>
    </row>
    <row r="46" spans="1:16" ht="75" x14ac:dyDescent="0.25">
      <c r="A46" s="41"/>
      <c r="B46" s="12" t="s">
        <v>59</v>
      </c>
      <c r="C46" s="23" t="s">
        <v>60</v>
      </c>
      <c r="D46" s="9" t="s">
        <v>47</v>
      </c>
      <c r="E46" s="12" t="s">
        <v>61</v>
      </c>
      <c r="F46" s="13" t="s">
        <v>49</v>
      </c>
      <c r="G46" s="13">
        <v>642</v>
      </c>
      <c r="H46" s="23"/>
      <c r="I46" s="26"/>
      <c r="J46" s="14">
        <v>0.05</v>
      </c>
      <c r="K46" s="5"/>
      <c r="L46" s="23">
        <v>100</v>
      </c>
      <c r="M46" s="31">
        <v>100</v>
      </c>
      <c r="N46" s="46"/>
      <c r="O46" s="5"/>
      <c r="P46" s="41"/>
    </row>
  </sheetData>
  <mergeCells count="35">
    <mergeCell ref="A7:P7"/>
    <mergeCell ref="A10:P10"/>
    <mergeCell ref="A12:P12"/>
    <mergeCell ref="A13:P13"/>
    <mergeCell ref="A14:P14"/>
    <mergeCell ref="P17:P18"/>
    <mergeCell ref="H17:H18"/>
    <mergeCell ref="J17:K17"/>
    <mergeCell ref="L17:L18"/>
    <mergeCell ref="M17:M18"/>
    <mergeCell ref="N17:N18"/>
    <mergeCell ref="O17:O18"/>
    <mergeCell ref="A2:P2"/>
    <mergeCell ref="A3:P3"/>
    <mergeCell ref="A4:P4"/>
    <mergeCell ref="A5:P5"/>
    <mergeCell ref="A6:P6"/>
    <mergeCell ref="F17:G17"/>
    <mergeCell ref="I17:I18"/>
    <mergeCell ref="A20:A46"/>
    <mergeCell ref="C20:C30"/>
    <mergeCell ref="B20:B30"/>
    <mergeCell ref="A17:A18"/>
    <mergeCell ref="B17:B18"/>
    <mergeCell ref="C17:C18"/>
    <mergeCell ref="D17:D18"/>
    <mergeCell ref="E17:E18"/>
    <mergeCell ref="P20:P46"/>
    <mergeCell ref="C32:C33"/>
    <mergeCell ref="B32:B33"/>
    <mergeCell ref="B35:B40"/>
    <mergeCell ref="C35:C40"/>
    <mergeCell ref="B42:B44"/>
    <mergeCell ref="C42:C44"/>
    <mergeCell ref="N20:N46"/>
  </mergeCells>
  <pageMargins left="0.31496062992125984" right="0.31496062992125984" top="0.35433070866141736" bottom="0.35433070866141736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Татьяна Владимировна</dc:creator>
  <cp:lastModifiedBy>Тарасова Татьяна Владимировна</cp:lastModifiedBy>
  <cp:lastPrinted>2023-03-30T23:55:43Z</cp:lastPrinted>
  <dcterms:created xsi:type="dcterms:W3CDTF">2021-02-24T01:08:44Z</dcterms:created>
  <dcterms:modified xsi:type="dcterms:W3CDTF">2023-03-31T00:38:14Z</dcterms:modified>
</cp:coreProperties>
</file>